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pc juan\Documents\SGSC\Solicitud de información\SIPOT\"/>
    </mc:Choice>
  </mc:AlternateContent>
  <xr:revisionPtr revIDLastSave="0" documentId="13_ncr:1_{0769CF20-43DE-4DEF-A8BF-33AB0ADEEDB8}" xr6:coauthVersionLast="47" xr6:coauthVersionMax="47" xr10:uidLastSave="{00000000-0000-0000-0000-000000000000}"/>
  <bookViews>
    <workbookView xWindow="-108" yWindow="-108" windowWidth="23256" windowHeight="13896" xr2:uid="{37145E5A-2E48-48CA-B499-79485167207A}"/>
  </bookViews>
  <sheets>
    <sheet name="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4" l="1"/>
  <c r="P47" i="4"/>
  <c r="P43" i="4"/>
  <c r="P41" i="4"/>
  <c r="P39" i="4"/>
  <c r="P37" i="4"/>
  <c r="P35" i="4"/>
  <c r="P33" i="4"/>
  <c r="P31" i="4"/>
  <c r="P25" i="4"/>
  <c r="P23" i="4"/>
  <c r="P21" i="4"/>
  <c r="P19" i="4"/>
  <c r="P13" i="4"/>
  <c r="P11" i="4"/>
  <c r="G41" i="4"/>
  <c r="G39" i="4"/>
  <c r="G37" i="4"/>
  <c r="G35" i="4"/>
  <c r="G33" i="4"/>
  <c r="G31" i="4"/>
  <c r="G21" i="4"/>
  <c r="G19" i="4"/>
  <c r="G9" i="4"/>
  <c r="I49" i="4"/>
  <c r="H49" i="4"/>
  <c r="F49" i="4"/>
  <c r="E49" i="4"/>
  <c r="D49" i="4"/>
  <c r="I27" i="4"/>
  <c r="H27" i="4"/>
  <c r="F27" i="4"/>
  <c r="E27" i="4"/>
  <c r="D27" i="4"/>
  <c r="I15" i="4"/>
  <c r="H15" i="4"/>
  <c r="F15" i="4"/>
  <c r="E15" i="4"/>
  <c r="D15" i="4"/>
  <c r="L49" i="4"/>
  <c r="K49" i="4"/>
  <c r="J49" i="4"/>
  <c r="L27" i="4"/>
  <c r="K27" i="4"/>
  <c r="J27" i="4"/>
  <c r="L15" i="4"/>
  <c r="K15" i="4"/>
  <c r="J15" i="4"/>
  <c r="O49" i="4"/>
  <c r="N49" i="4"/>
  <c r="M49" i="4"/>
  <c r="P45" i="4"/>
  <c r="O27" i="4"/>
  <c r="N27" i="4"/>
  <c r="M27" i="4"/>
  <c r="O15" i="4"/>
  <c r="N15" i="4"/>
  <c r="M15" i="4"/>
  <c r="G15" i="4" l="1"/>
  <c r="G27" i="4"/>
  <c r="G49" i="4"/>
  <c r="P15" i="4"/>
  <c r="P49" i="4"/>
  <c r="P27" i="4"/>
</calcChain>
</file>

<file path=xl/sharedStrings.xml><?xml version="1.0" encoding="utf-8"?>
<sst xmlns="http://schemas.openxmlformats.org/spreadsheetml/2006/main" count="66" uniqueCount="35">
  <si>
    <t>Tipo de Consulta</t>
  </si>
  <si>
    <t>TOTAL</t>
  </si>
  <si>
    <t>VIA TELEFONICA</t>
  </si>
  <si>
    <t>PRESENCIAL</t>
  </si>
  <si>
    <t>Correo Electrónico</t>
  </si>
  <si>
    <t>Total</t>
  </si>
  <si>
    <t>Foránea</t>
  </si>
  <si>
    <t>Local</t>
  </si>
  <si>
    <t>Mayor</t>
  </si>
  <si>
    <t>Superior</t>
  </si>
  <si>
    <t>Zodiaco</t>
  </si>
  <si>
    <t>Zodiaco Especial</t>
  </si>
  <si>
    <t>Especial</t>
  </si>
  <si>
    <t>Magno</t>
  </si>
  <si>
    <t>Gordo de Navidad</t>
  </si>
  <si>
    <t>250 Aniversario</t>
  </si>
  <si>
    <t>Gran Especial</t>
  </si>
  <si>
    <t xml:space="preserve">OCTUBRE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</si>
  <si>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</si>
  <si>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</si>
  <si>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</si>
  <si>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</si>
  <si>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</si>
  <si>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</si>
  <si>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</si>
  <si>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</si>
  <si>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</si>
  <si>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</si>
  <si>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</si>
  <si>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SUBDIRECCIÓN GENERAL DE VENTAS Y OPERACIONES</t>
  </si>
  <si>
    <t>Servicios Atendidos para la Localización de tu Número de la suerte 2026</t>
  </si>
  <si>
    <t>SUBGERENCIA DE ATENCIÓN Y SERVICOS AL CLIENTE</t>
  </si>
  <si>
    <t>Presencial</t>
  </si>
  <si>
    <t>GERENCIA DE CONTROL DE MARCAS DE JUEGOS Y SORTEOS</t>
  </si>
  <si>
    <t>DIRECCIÓN DE OPERACIÓN DE CONCURSOS, JUEGOS Y SORTEOS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</si>
</sst>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F8E6-A677-474A-A986-AAA536405A41}">
  <dimension ref="A1:P49"/>
  <sheetViews>
    <sheetView tabSelected="1" workbookViewId="0">
      <selection sqref="A1:P1"/>
    </sheetView>
  </sheetViews>
  <sheetFormatPr baseColWidth="10" defaultRowHeight="14.4" x14ac:dyDescent="0.3"/>
  <cols>
    <col min="1" max="1" width="3.109375" customWidth="1"/>
    <col min="2" max="2" width="11" customWidth="1"/>
    <col min="3" max="3" width="16.44140625" customWidth="1"/>
    <col min="4" max="8" width="12.6640625" customWidth="1"/>
    <col min="9" max="9" width="12.44140625" customWidth="1"/>
    <col min="10" max="15" width="12.77734375" hidden="1" customWidth="1"/>
    <col min="16" max="16" width="18.6640625" customWidth="1"/>
  </cols>
  <sheetData>
    <row r="1" spans="1:16" ht="15.6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.6" x14ac:dyDescent="0.3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6" x14ac:dyDescent="0.3">
      <c r="A3" s="11" t="s">
        <v>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5.6" x14ac:dyDescent="0.3">
      <c r="A4" s="11" t="s">
        <v>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.6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9.5" customHeight="1" x14ac:dyDescent="0.3">
      <c r="A6" s="12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4.5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38" x14ac:dyDescent="0.3">
      <c r="A8" s="1"/>
      <c r="B8" s="10" t="s">
        <v>0</v>
      </c>
      <c r="C8" s="10"/>
      <c r="D8" s="2" t="s">
        <v>20</v>
      </c>
      <c r="E8" s="2" t="s">
        <v>21</v>
      </c>
      <c r="F8" s="2" t="s">
        <v>22</v>
      </c>
      <c r="G8" s="2" t="s">
        <v>23</v>
      </c>
      <c r="H8" s="2" t="s">
        <v>24</v>
      </c>
      <c r="I8" s="2" t="s">
        <v>25</v>
      </c>
      <c r="J8" s="2" t="s">
        <v>26</v>
      </c>
      <c r="K8" s="2" t="s">
        <v>27</v>
      </c>
      <c r="L8" s="2" t="s">
        <v>28</v>
      </c>
      <c r="M8" s="2" t="s">
        <v>17</v>
      </c>
      <c r="N8" s="2" t="s">
        <v>18</v>
      </c>
      <c r="O8" s="2" t="s">
        <v>19</v>
      </c>
      <c r="P8" s="2" t="s">
        <v>1</v>
      </c>
    </row>
    <row r="9" spans="1:16" x14ac:dyDescent="0.3">
      <c r="A9" s="1"/>
      <c r="B9" s="3">
        <v>1</v>
      </c>
      <c r="C9" s="4" t="s">
        <v>2</v>
      </c>
      <c r="D9" s="5">
        <v>752</v>
      </c>
      <c r="E9" s="5">
        <v>591</v>
      </c>
      <c r="F9" s="5">
        <v>521</v>
      </c>
      <c r="G9" s="5">
        <f>407+27</f>
        <v>434</v>
      </c>
      <c r="H9" s="5">
        <v>34</v>
      </c>
      <c r="I9" s="5">
        <v>37</v>
      </c>
      <c r="J9" s="5"/>
      <c r="K9" s="5"/>
      <c r="L9" s="5"/>
      <c r="M9" s="5"/>
      <c r="N9" s="5"/>
      <c r="O9" s="5"/>
      <c r="P9" s="5">
        <f>SUM(D9:I9)</f>
        <v>2369</v>
      </c>
    </row>
    <row r="10" spans="1:16" ht="9.9" customHeight="1" x14ac:dyDescent="0.3">
      <c r="A10" s="1"/>
      <c r="B10" s="1"/>
      <c r="C10" s="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">
      <c r="A11" s="1"/>
      <c r="B11" s="3">
        <v>2</v>
      </c>
      <c r="C11" s="4" t="s">
        <v>3</v>
      </c>
      <c r="D11" s="5">
        <v>22</v>
      </c>
      <c r="E11" s="5">
        <v>20</v>
      </c>
      <c r="F11" s="5">
        <v>19</v>
      </c>
      <c r="G11" s="5">
        <v>3</v>
      </c>
      <c r="H11" s="5">
        <v>0</v>
      </c>
      <c r="I11" s="5">
        <v>0</v>
      </c>
      <c r="J11" s="5"/>
      <c r="K11" s="5"/>
      <c r="L11" s="5"/>
      <c r="M11" s="5"/>
      <c r="N11" s="5"/>
      <c r="O11" s="5"/>
      <c r="P11" s="5">
        <f>SUM(D11:I11)</f>
        <v>64</v>
      </c>
    </row>
    <row r="12" spans="1:16" ht="9.9" customHeight="1" x14ac:dyDescent="0.3">
      <c r="A12" s="1"/>
      <c r="B12" s="1"/>
      <c r="C12" s="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">
      <c r="A13" s="1"/>
      <c r="B13" s="3">
        <v>3</v>
      </c>
      <c r="C13" s="4" t="s">
        <v>4</v>
      </c>
      <c r="D13" s="5">
        <v>19</v>
      </c>
      <c r="E13" s="5">
        <v>47</v>
      </c>
      <c r="F13" s="5">
        <v>69</v>
      </c>
      <c r="G13" s="5">
        <v>10</v>
      </c>
      <c r="H13" s="5">
        <v>0</v>
      </c>
      <c r="I13" s="5">
        <v>0</v>
      </c>
      <c r="J13" s="5"/>
      <c r="K13" s="5"/>
      <c r="L13" s="5"/>
      <c r="M13" s="5"/>
      <c r="N13" s="5"/>
      <c r="O13" s="5"/>
      <c r="P13" s="5">
        <f>SUM(D13:I13)</f>
        <v>145</v>
      </c>
    </row>
    <row r="14" spans="1:16" x14ac:dyDescent="0.3">
      <c r="A14" s="1"/>
      <c r="B14" s="1"/>
      <c r="C14" s="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">
      <c r="A15" s="1"/>
      <c r="B15" s="1"/>
      <c r="C15" s="7" t="s">
        <v>5</v>
      </c>
      <c r="D15" s="8">
        <f>SUM(D9,D11,D13)</f>
        <v>793</v>
      </c>
      <c r="E15" s="8">
        <f t="shared" ref="E15:F15" si="0">SUM(E9,E11,E13)</f>
        <v>658</v>
      </c>
      <c r="F15" s="8">
        <f t="shared" si="0"/>
        <v>609</v>
      </c>
      <c r="G15" s="8">
        <f>SUM(G9,G11,G13)</f>
        <v>447</v>
      </c>
      <c r="H15" s="8">
        <f t="shared" ref="H15:I15" si="1">SUM(H9,H11,H13)</f>
        <v>34</v>
      </c>
      <c r="I15" s="8">
        <f t="shared" si="1"/>
        <v>37</v>
      </c>
      <c r="J15" s="8">
        <f>SUM(J9,J11,J13)</f>
        <v>0</v>
      </c>
      <c r="K15" s="8">
        <f t="shared" ref="K15:L15" si="2">SUM(K9,K11,K13)</f>
        <v>0</v>
      </c>
      <c r="L15" s="8">
        <f t="shared" si="2"/>
        <v>0</v>
      </c>
      <c r="M15" s="8">
        <f>SUM(M9,M11,M13)</f>
        <v>0</v>
      </c>
      <c r="N15" s="8">
        <f t="shared" ref="N15:O15" si="3">SUM(N9,N11,N13)</f>
        <v>0</v>
      </c>
      <c r="O15" s="8">
        <f t="shared" si="3"/>
        <v>0</v>
      </c>
      <c r="P15" s="8">
        <f>SUM(P9,P11,P13)</f>
        <v>2578</v>
      </c>
    </row>
    <row r="16" spans="1:1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38" x14ac:dyDescent="0.3">
      <c r="A17" s="1"/>
      <c r="B17" s="10" t="s">
        <v>0</v>
      </c>
      <c r="C17" s="10"/>
      <c r="D17" s="2" t="s">
        <v>20</v>
      </c>
      <c r="E17" s="2" t="s">
        <v>21</v>
      </c>
      <c r="F17" s="2" t="s">
        <v>22</v>
      </c>
      <c r="G17" s="2" t="s">
        <v>23</v>
      </c>
      <c r="H17" s="2" t="s">
        <v>24</v>
      </c>
      <c r="I17" s="2" t="s">
        <v>25</v>
      </c>
      <c r="J17" s="2" t="s">
        <v>26</v>
      </c>
      <c r="K17" s="2" t="s">
        <v>27</v>
      </c>
      <c r="L17" s="2" t="s">
        <v>28</v>
      </c>
      <c r="M17" s="2" t="s">
        <v>17</v>
      </c>
      <c r="N17" s="2" t="s">
        <v>18</v>
      </c>
      <c r="O17" s="2" t="s">
        <v>19</v>
      </c>
      <c r="P17" s="2" t="s">
        <v>1</v>
      </c>
    </row>
    <row r="18" spans="1:16" ht="9.9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">
      <c r="A19" s="1"/>
      <c r="B19" s="3">
        <v>1</v>
      </c>
      <c r="C19" s="4" t="s">
        <v>6</v>
      </c>
      <c r="D19" s="5">
        <v>438</v>
      </c>
      <c r="E19" s="5">
        <v>354</v>
      </c>
      <c r="F19" s="5">
        <v>313</v>
      </c>
      <c r="G19" s="5">
        <f>194+10</f>
        <v>204</v>
      </c>
      <c r="H19" s="5">
        <v>9</v>
      </c>
      <c r="I19" s="5">
        <v>14</v>
      </c>
      <c r="J19" s="5"/>
      <c r="K19" s="5"/>
      <c r="L19" s="5"/>
      <c r="M19" s="5"/>
      <c r="N19" s="5"/>
      <c r="O19" s="5"/>
      <c r="P19" s="5">
        <f>SUM(D19:I19)</f>
        <v>1332</v>
      </c>
    </row>
    <row r="20" spans="1:16" ht="9.9" customHeight="1" x14ac:dyDescent="0.3">
      <c r="A20" s="1"/>
      <c r="B20" s="1"/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">
      <c r="A21" s="1"/>
      <c r="B21" s="3">
        <v>2</v>
      </c>
      <c r="C21" s="4" t="s">
        <v>7</v>
      </c>
      <c r="D21" s="5">
        <v>314</v>
      </c>
      <c r="E21" s="5">
        <v>237</v>
      </c>
      <c r="F21" s="5">
        <v>208</v>
      </c>
      <c r="G21" s="5">
        <f>213+17</f>
        <v>230</v>
      </c>
      <c r="H21" s="5">
        <v>25</v>
      </c>
      <c r="I21" s="5">
        <v>23</v>
      </c>
      <c r="J21" s="5"/>
      <c r="K21" s="5"/>
      <c r="L21" s="5"/>
      <c r="M21" s="5"/>
      <c r="N21" s="5"/>
      <c r="O21" s="5"/>
      <c r="P21" s="5">
        <f>SUM(D21:I21)</f>
        <v>1037</v>
      </c>
    </row>
    <row r="22" spans="1:16" ht="9.9" customHeight="1" x14ac:dyDescent="0.3">
      <c r="A22" s="1"/>
      <c r="B22" s="1"/>
      <c r="C22" s="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">
      <c r="A23" s="1"/>
      <c r="B23" s="3">
        <v>3</v>
      </c>
      <c r="C23" s="4" t="s">
        <v>32</v>
      </c>
      <c r="D23" s="5">
        <v>22</v>
      </c>
      <c r="E23" s="5">
        <v>20</v>
      </c>
      <c r="F23" s="5">
        <v>19</v>
      </c>
      <c r="G23" s="5">
        <v>3</v>
      </c>
      <c r="H23" s="5">
        <v>0</v>
      </c>
      <c r="I23" s="5">
        <v>0</v>
      </c>
      <c r="J23" s="5"/>
      <c r="K23" s="5"/>
      <c r="L23" s="5"/>
      <c r="M23" s="5"/>
      <c r="N23" s="5"/>
      <c r="O23" s="5"/>
      <c r="P23" s="5">
        <f>SUM(D23:I23)</f>
        <v>64</v>
      </c>
    </row>
    <row r="24" spans="1:16" ht="9.9" customHeight="1" x14ac:dyDescent="0.3">
      <c r="A24" s="1"/>
      <c r="B24" s="1"/>
      <c r="C24" s="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">
      <c r="A25" s="1"/>
      <c r="B25" s="3">
        <v>4</v>
      </c>
      <c r="C25" s="4" t="s">
        <v>4</v>
      </c>
      <c r="D25" s="5">
        <v>19</v>
      </c>
      <c r="E25" s="5">
        <v>47</v>
      </c>
      <c r="F25" s="5">
        <v>69</v>
      </c>
      <c r="G25" s="5">
        <v>10</v>
      </c>
      <c r="H25" s="5">
        <v>0</v>
      </c>
      <c r="I25" s="5">
        <v>0</v>
      </c>
      <c r="J25" s="5"/>
      <c r="K25" s="5"/>
      <c r="L25" s="5"/>
      <c r="M25" s="5"/>
      <c r="N25" s="5"/>
      <c r="O25" s="5"/>
      <c r="P25" s="5">
        <f>SUM(D25:I25)</f>
        <v>145</v>
      </c>
    </row>
    <row r="26" spans="1:16" ht="9.9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"/>
      <c r="B27" s="1"/>
      <c r="C27" s="7" t="s">
        <v>5</v>
      </c>
      <c r="D27" s="8">
        <f>D19+D21+D23+D25</f>
        <v>793</v>
      </c>
      <c r="E27" s="8">
        <f t="shared" ref="E27:F27" si="4">E19+E21+E23+E25</f>
        <v>658</v>
      </c>
      <c r="F27" s="8">
        <f t="shared" si="4"/>
        <v>609</v>
      </c>
      <c r="G27" s="8">
        <f>G19+G21+G23+G25</f>
        <v>447</v>
      </c>
      <c r="H27" s="8">
        <f t="shared" ref="H27:I27" si="5">H19+H21+H23+H25</f>
        <v>34</v>
      </c>
      <c r="I27" s="8">
        <f t="shared" si="5"/>
        <v>37</v>
      </c>
      <c r="J27" s="8">
        <f>J19+J21+J23+J25</f>
        <v>0</v>
      </c>
      <c r="K27" s="8">
        <f t="shared" ref="K27:L27" si="6">K19+K21+K23+K25</f>
        <v>0</v>
      </c>
      <c r="L27" s="8">
        <f t="shared" si="6"/>
        <v>0</v>
      </c>
      <c r="M27" s="8">
        <f>M19+M21+M23+M25</f>
        <v>0</v>
      </c>
      <c r="N27" s="8">
        <f t="shared" ref="N27:O27" si="7">N19+N21+N23+N25</f>
        <v>0</v>
      </c>
      <c r="O27" s="8">
        <f t="shared" si="7"/>
        <v>0</v>
      </c>
      <c r="P27" s="8">
        <f>P19+P21+P23+P25</f>
        <v>2578</v>
      </c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38" x14ac:dyDescent="0.3">
      <c r="A29" s="1"/>
      <c r="B29" s="10" t="s">
        <v>0</v>
      </c>
      <c r="C29" s="10"/>
      <c r="D29" s="2" t="s">
        <v>20</v>
      </c>
      <c r="E29" s="2" t="s">
        <v>21</v>
      </c>
      <c r="F29" s="2" t="s">
        <v>22</v>
      </c>
      <c r="G29" s="2" t="s">
        <v>23</v>
      </c>
      <c r="H29" s="2" t="s">
        <v>24</v>
      </c>
      <c r="I29" s="2" t="s">
        <v>25</v>
      </c>
      <c r="J29" s="2" t="s">
        <v>26</v>
      </c>
      <c r="K29" s="2" t="s">
        <v>27</v>
      </c>
      <c r="L29" s="2" t="s">
        <v>28</v>
      </c>
      <c r="M29" s="2" t="s">
        <v>17</v>
      </c>
      <c r="N29" s="2" t="s">
        <v>18</v>
      </c>
      <c r="O29" s="2" t="s">
        <v>19</v>
      </c>
      <c r="P29" s="2" t="s">
        <v>1</v>
      </c>
    </row>
    <row r="30" spans="1:16" ht="9.9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3">
        <v>1</v>
      </c>
      <c r="C31" s="4" t="s">
        <v>8</v>
      </c>
      <c r="D31" s="5">
        <v>195</v>
      </c>
      <c r="E31" s="5">
        <v>136</v>
      </c>
      <c r="F31" s="5">
        <v>137</v>
      </c>
      <c r="G31" s="5">
        <f>116+12</f>
        <v>128</v>
      </c>
      <c r="H31" s="5">
        <v>6</v>
      </c>
      <c r="I31" s="5">
        <v>9</v>
      </c>
      <c r="J31" s="5"/>
      <c r="K31" s="5"/>
      <c r="L31" s="5"/>
      <c r="M31" s="5"/>
      <c r="N31" s="5"/>
      <c r="O31" s="5"/>
      <c r="P31" s="5">
        <f>SUM(D31:I31)</f>
        <v>611</v>
      </c>
    </row>
    <row r="32" spans="1:16" ht="9.9" customHeight="1" x14ac:dyDescent="0.3">
      <c r="A32" s="1"/>
      <c r="B32" s="1"/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">
      <c r="A33" s="1"/>
      <c r="B33" s="3">
        <v>2</v>
      </c>
      <c r="C33" s="4" t="s">
        <v>9</v>
      </c>
      <c r="D33" s="5">
        <v>201</v>
      </c>
      <c r="E33" s="5">
        <v>139</v>
      </c>
      <c r="F33" s="5">
        <v>132</v>
      </c>
      <c r="G33" s="5">
        <f>98+1</f>
        <v>99</v>
      </c>
      <c r="H33" s="5">
        <v>5</v>
      </c>
      <c r="I33" s="5">
        <v>14</v>
      </c>
      <c r="J33" s="5"/>
      <c r="K33" s="5"/>
      <c r="L33" s="5"/>
      <c r="M33" s="5"/>
      <c r="N33" s="5"/>
      <c r="O33" s="5"/>
      <c r="P33" s="5">
        <f>SUM(D33:I33)</f>
        <v>590</v>
      </c>
    </row>
    <row r="34" spans="1:16" ht="9.9" customHeight="1" x14ac:dyDescent="0.3">
      <c r="A34" s="1"/>
      <c r="B34" s="1"/>
      <c r="C34" s="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">
      <c r="A35" s="1"/>
      <c r="B35" s="3">
        <v>3</v>
      </c>
      <c r="C35" s="4" t="s">
        <v>10</v>
      </c>
      <c r="D35" s="5">
        <v>190</v>
      </c>
      <c r="E35" s="5">
        <v>126</v>
      </c>
      <c r="F35" s="5">
        <v>201</v>
      </c>
      <c r="G35" s="5">
        <f>71+1</f>
        <v>72</v>
      </c>
      <c r="H35" s="5">
        <v>5</v>
      </c>
      <c r="I35" s="5">
        <v>4</v>
      </c>
      <c r="J35" s="5"/>
      <c r="K35" s="5"/>
      <c r="L35" s="5"/>
      <c r="M35" s="5"/>
      <c r="N35" s="5"/>
      <c r="O35" s="5"/>
      <c r="P35" s="5">
        <f>SUM(D35:I35)</f>
        <v>598</v>
      </c>
    </row>
    <row r="36" spans="1:16" ht="9.9" customHeight="1" x14ac:dyDescent="0.3">
      <c r="A36" s="1"/>
      <c r="B36" s="1"/>
      <c r="C36" s="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">
      <c r="A37" s="1"/>
      <c r="B37" s="3">
        <v>4</v>
      </c>
      <c r="C37" s="4" t="s">
        <v>11</v>
      </c>
      <c r="D37" s="5">
        <v>88</v>
      </c>
      <c r="E37" s="5">
        <v>126</v>
      </c>
      <c r="F37" s="5">
        <v>12</v>
      </c>
      <c r="G37" s="5">
        <f>45+1</f>
        <v>46</v>
      </c>
      <c r="H37" s="5">
        <v>0</v>
      </c>
      <c r="I37" s="5">
        <v>0</v>
      </c>
      <c r="J37" s="5"/>
      <c r="K37" s="5"/>
      <c r="L37" s="5"/>
      <c r="M37" s="5"/>
      <c r="N37" s="5"/>
      <c r="O37" s="5"/>
      <c r="P37" s="5">
        <f>SUM(D37:I37)</f>
        <v>272</v>
      </c>
    </row>
    <row r="38" spans="1:16" ht="9.9" customHeight="1" x14ac:dyDescent="0.3">
      <c r="A38" s="1"/>
      <c r="B38" s="1"/>
      <c r="C38" s="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">
      <c r="A39" s="1"/>
      <c r="B39" s="3">
        <v>5</v>
      </c>
      <c r="C39" s="4" t="s">
        <v>12</v>
      </c>
      <c r="D39" s="5">
        <v>119</v>
      </c>
      <c r="E39" s="5">
        <v>131</v>
      </c>
      <c r="F39" s="5">
        <v>127</v>
      </c>
      <c r="G39" s="5">
        <f>60+1</f>
        <v>61</v>
      </c>
      <c r="H39" s="5">
        <v>4</v>
      </c>
      <c r="I39" s="5">
        <v>10</v>
      </c>
      <c r="J39" s="5"/>
      <c r="K39" s="5"/>
      <c r="L39" s="5"/>
      <c r="M39" s="5"/>
      <c r="N39" s="5"/>
      <c r="O39" s="5"/>
      <c r="P39" s="5">
        <f>SUM(D39:I39)</f>
        <v>452</v>
      </c>
    </row>
    <row r="40" spans="1:16" ht="9.9" customHeight="1" x14ac:dyDescent="0.3">
      <c r="A40" s="1"/>
      <c r="B40" s="1"/>
      <c r="C40" s="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">
      <c r="A41" s="1"/>
      <c r="B41" s="3">
        <v>6</v>
      </c>
      <c r="C41" s="4" t="s">
        <v>13</v>
      </c>
      <c r="D41" s="5">
        <v>0</v>
      </c>
      <c r="E41" s="5">
        <v>0</v>
      </c>
      <c r="F41" s="5">
        <v>0</v>
      </c>
      <c r="G41" s="5">
        <f>30+11</f>
        <v>41</v>
      </c>
      <c r="H41" s="5">
        <v>14</v>
      </c>
      <c r="I41" s="5">
        <v>0</v>
      </c>
      <c r="J41" s="5"/>
      <c r="K41" s="5"/>
      <c r="L41" s="5"/>
      <c r="M41" s="5"/>
      <c r="N41" s="5"/>
      <c r="O41" s="5"/>
      <c r="P41" s="5">
        <f>SUM(D41:I41)</f>
        <v>55</v>
      </c>
    </row>
    <row r="42" spans="1:16" ht="9.9" customHeight="1" x14ac:dyDescent="0.3">
      <c r="A42" s="1"/>
      <c r="B42" s="1"/>
      <c r="C42" s="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">
      <c r="A43" s="1"/>
      <c r="B43" s="3">
        <v>7</v>
      </c>
      <c r="C43" s="4" t="s">
        <v>14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/>
      <c r="K43" s="5"/>
      <c r="L43" s="5"/>
      <c r="M43" s="5"/>
      <c r="N43" s="5"/>
      <c r="O43" s="5"/>
      <c r="P43" s="5">
        <f>SUM(D43:I43)</f>
        <v>0</v>
      </c>
    </row>
    <row r="44" spans="1:16" ht="9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idden="1" x14ac:dyDescent="0.3">
      <c r="A45" s="1"/>
      <c r="B45" s="3">
        <v>8</v>
      </c>
      <c r="C45" s="4" t="s">
        <v>15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>SUM(M45:O45)</f>
        <v>0</v>
      </c>
    </row>
    <row r="46" spans="1:16" ht="4.5" hidden="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">
      <c r="A47" s="1"/>
      <c r="B47" s="3">
        <v>9</v>
      </c>
      <c r="C47" s="4" t="s">
        <v>16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/>
      <c r="K47" s="5"/>
      <c r="L47" s="5"/>
      <c r="M47" s="5"/>
      <c r="N47" s="5"/>
      <c r="O47" s="5"/>
      <c r="P47" s="5">
        <f>SUM(D47:I47)</f>
        <v>0</v>
      </c>
    </row>
    <row r="48" spans="1:16" ht="9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">
      <c r="A49" s="1"/>
      <c r="B49" s="1"/>
      <c r="C49" s="7" t="s">
        <v>5</v>
      </c>
      <c r="D49" s="8">
        <f t="shared" ref="D49:P49" si="8">D31+D33+D35+D37+D39+D41+D43+D45+D47</f>
        <v>793</v>
      </c>
      <c r="E49" s="8">
        <f t="shared" si="8"/>
        <v>658</v>
      </c>
      <c r="F49" s="8">
        <f t="shared" si="8"/>
        <v>609</v>
      </c>
      <c r="G49" s="8">
        <f t="shared" si="8"/>
        <v>447</v>
      </c>
      <c r="H49" s="8">
        <f t="shared" si="8"/>
        <v>34</v>
      </c>
      <c r="I49" s="8">
        <f t="shared" si="8"/>
        <v>37</v>
      </c>
      <c r="J49" s="8">
        <f t="shared" si="8"/>
        <v>0</v>
      </c>
      <c r="K49" s="8">
        <f t="shared" si="8"/>
        <v>0</v>
      </c>
      <c r="L49" s="8">
        <f t="shared" si="8"/>
        <v>0</v>
      </c>
      <c r="M49" s="8">
        <f t="shared" si="8"/>
        <v>0</v>
      </c>
      <c r="N49" s="8">
        <f t="shared" si="8"/>
        <v>0</v>
      </c>
      <c r="O49" s="8">
        <f t="shared" si="8"/>
        <v>0</v>
      </c>
      <c r="P49" s="8">
        <f t="shared" si="8"/>
        <v>2578</v>
      </c>
    </row>
  </sheetData>
  <mergeCells count="9">
    <mergeCell ref="B8:C8"/>
    <mergeCell ref="B17:C17"/>
    <mergeCell ref="B29:C2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Martin Gutierrez Castañeda</dc:creator>
  <cp:lastModifiedBy>Christian Martin Gutierrez Castañeda</cp:lastModifiedBy>
  <cp:lastPrinted>2024-03-20T18:22:17Z</cp:lastPrinted>
  <dcterms:created xsi:type="dcterms:W3CDTF">2023-10-26T19:32:40Z</dcterms:created>
  <dcterms:modified xsi:type="dcterms:W3CDTF">2026-07-02T20:37:35Z</dcterms:modified>
</cp:coreProperties>
</file>